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капремон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<sst xmlns="http://schemas.openxmlformats.org/spreadsheetml/2006/main" count="214" uniqueCount="76">
  <si>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</si>
  <si>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</si>
  <si>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</si>
  <si>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</si>
  <si>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</si>
  <si>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</si>
  <si>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</si>
  <si>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</si>
  <si>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</si>
  <si>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</si>
  <si>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</si>
  <si>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</si>
  <si>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</si>
  <si>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Чайкиной</t>
  </si>
  <si>
    <t>01.04.2013 г.</t>
  </si>
  <si>
    <t>ИТОГО ПО ДОМУ</t>
  </si>
  <si>
    <t>Январь 2018 г</t>
  </si>
  <si>
    <t>Вид работ</t>
  </si>
  <si>
    <t>Место проведения работ</t>
  </si>
  <si>
    <t>Частичный ремонт подъезда (масляная окраска панелей)</t>
  </si>
  <si>
    <t>Л.Чайкиной 42</t>
  </si>
  <si>
    <t xml:space="preserve">2,3-й подъезд </t>
  </si>
  <si>
    <t>Февраль 2018 г</t>
  </si>
  <si>
    <t>ремонт мягкой кровли в местах примыкания к вентканалам</t>
  </si>
  <si>
    <t>кв. 79,80</t>
  </si>
  <si>
    <t>Март 2018 г</t>
  </si>
  <si>
    <t>укладка напольной плитки в подъезде</t>
  </si>
  <si>
    <t>л.Чайкиной 42</t>
  </si>
  <si>
    <t>Под.4 эт 1,2</t>
  </si>
  <si>
    <t>Май 2018г</t>
  </si>
  <si>
    <t>Установка урны</t>
  </si>
  <si>
    <t>Подъезд №6</t>
  </si>
  <si>
    <t>Июнь 2018г</t>
  </si>
  <si>
    <t xml:space="preserve">Установка адресной таблички </t>
  </si>
  <si>
    <t>л.Чайкиной, 42</t>
  </si>
  <si>
    <t>Июль 2018г</t>
  </si>
  <si>
    <t>Смена трубопровода ф 25,20 мм</t>
  </si>
  <si>
    <t>Август 2018г</t>
  </si>
  <si>
    <t xml:space="preserve">Переодический осмотр вентиляционных каналов </t>
  </si>
  <si>
    <t>кв.24,65,61,68,73,70,63,56,29,35,30,37,38,39,8,14,11,17,20,23,36,34,27,7,6,1,2,15,16,21,22,10,18,79,52,57,47,53,42,46,45,44,60,58,51,71,78,80,66,69,67,64</t>
  </si>
  <si>
    <t>октябрь</t>
  </si>
  <si>
    <t>промывка системы ЦО</t>
  </si>
  <si>
    <t>устройство мусорных контейнеров на территории двора жилого дома</t>
  </si>
  <si>
    <t>Январь 2018 г.</t>
  </si>
  <si>
    <t xml:space="preserve">Обходы и  осмотры подвала </t>
  </si>
  <si>
    <t>Л.Чайкиной, 42</t>
  </si>
  <si>
    <t>Т/о УУТЭ ЦО и ГВС</t>
  </si>
  <si>
    <t xml:space="preserve">Т/о общедомовых приборов учета электроэнергии </t>
  </si>
  <si>
    <t>обход и осмотр инженерных коммуникаций</t>
  </si>
  <si>
    <t>Апрель 2018 г</t>
  </si>
  <si>
    <t>окраска деревьев и бордюров</t>
  </si>
  <si>
    <t xml:space="preserve">ремонт перил </t>
  </si>
  <si>
    <t>Под 2</t>
  </si>
  <si>
    <t>слив воды из системы ЦО</t>
  </si>
  <si>
    <t>Очистка внутреннего ливнестока от мусора, разборка кирпичной кладки (продуха)</t>
  </si>
  <si>
    <t>Смена муфты ф 20*15мм,американки ф 20*15мм</t>
  </si>
  <si>
    <t>кв.21</t>
  </si>
  <si>
    <t>Дезинсекция подвальных помещений</t>
  </si>
  <si>
    <t xml:space="preserve">Окраска газопроводных труб </t>
  </si>
  <si>
    <t>Смена крана шарового ф 15мм</t>
  </si>
  <si>
    <t>кв.36</t>
  </si>
  <si>
    <t xml:space="preserve">Ремонт ж/б балконной плиты жилого дома </t>
  </si>
  <si>
    <t>кв.25</t>
  </si>
  <si>
    <t>Сентябрь 2018г.</t>
  </si>
  <si>
    <t xml:space="preserve">Установка почтовых ящиков в подъезде </t>
  </si>
  <si>
    <t>Л.Чайкино,42</t>
  </si>
  <si>
    <t>октябрь 2018г.</t>
  </si>
  <si>
    <t>ноябрь 2018г.</t>
  </si>
  <si>
    <t>декабрь</t>
  </si>
  <si>
    <t>обходы и осмотры подвала и инженерных коммуникаций</t>
  </si>
  <si>
    <t>ликвидация воздушных пробок</t>
  </si>
  <si>
    <t>кв.68,71,74,77,80</t>
  </si>
  <si>
    <t>ППР ремонт ЩР и ВРУ</t>
  </si>
  <si>
    <t>Наименование работ</t>
  </si>
  <si>
    <t>Стоимость, руб.</t>
  </si>
  <si>
    <t>ВСЕГО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</si>
</sst>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43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3" fillId="37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 wrapText="1"/>
    </xf>
    <xf numFmtId="0" fontId="6" fillId="37" borderId="10" xfId="0" applyNumberFormat="1" applyFont="1" applyFill="1" applyBorder="1" applyAlignment="1">
      <alignment horizontal="center" wrapText="1"/>
    </xf>
    <xf numFmtId="164" fontId="6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602">
          <cell r="E1602">
            <v>2963.32</v>
          </cell>
          <cell r="F1602">
            <v>34594.57</v>
          </cell>
          <cell r="G1602">
            <v>254939.16</v>
          </cell>
          <cell r="H1602">
            <v>253149.65999999997</v>
          </cell>
          <cell r="I1602">
            <v>330169.08</v>
          </cell>
          <cell r="J1602">
            <v>-42424.850000000035</v>
          </cell>
          <cell r="K1602">
            <v>4752.820000000036</v>
          </cell>
        </row>
        <row r="1603"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E1604">
            <v>0</v>
          </cell>
          <cell r="F1604">
            <v>-23.83</v>
          </cell>
          <cell r="G1604">
            <v>0</v>
          </cell>
          <cell r="H1604">
            <v>0</v>
          </cell>
          <cell r="I1604">
            <v>0</v>
          </cell>
          <cell r="J1604">
            <v>-23.83</v>
          </cell>
          <cell r="K1604">
            <v>0</v>
          </cell>
        </row>
        <row r="1605"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9">
          <cell r="E1609">
            <v>-33865.36</v>
          </cell>
          <cell r="F1609">
            <v>-159062.96</v>
          </cell>
          <cell r="G1609">
            <v>84508.20000000001</v>
          </cell>
          <cell r="H1609">
            <v>83915.04000000001</v>
          </cell>
          <cell r="I1609">
            <v>47248.56999999999</v>
          </cell>
          <cell r="J1609">
            <v>-122396.48999999998</v>
          </cell>
          <cell r="K1609">
            <v>-33272.2</v>
          </cell>
        </row>
        <row r="1610">
          <cell r="E1610">
            <v>38367.46</v>
          </cell>
          <cell r="F1610">
            <v>-893.29</v>
          </cell>
          <cell r="G1610">
            <v>90869.04</v>
          </cell>
          <cell r="H1610">
            <v>90231.22</v>
          </cell>
          <cell r="I1610">
            <v>18173.809999999998</v>
          </cell>
          <cell r="J1610">
            <v>71164.12000000001</v>
          </cell>
          <cell r="K1610">
            <v>39005.28</v>
          </cell>
        </row>
        <row r="1611">
          <cell r="E1611">
            <v>-835.4</v>
          </cell>
          <cell r="F1611">
            <v>-2797.2</v>
          </cell>
          <cell r="G1611">
            <v>30289.68</v>
          </cell>
          <cell r="H1611">
            <v>30077.07</v>
          </cell>
          <cell r="I1611">
            <v>0</v>
          </cell>
          <cell r="J1611">
            <v>27279.87</v>
          </cell>
          <cell r="K1611">
            <v>-622.7900000000009</v>
          </cell>
        </row>
        <row r="1612">
          <cell r="E1612">
            <v>-1039.3</v>
          </cell>
          <cell r="F1612">
            <v>13668.76</v>
          </cell>
          <cell r="G1612">
            <v>26755.91</v>
          </cell>
          <cell r="H1612">
            <v>26568.100000000002</v>
          </cell>
          <cell r="I1612">
            <v>22705.920000000002</v>
          </cell>
          <cell r="J1612">
            <v>17530.94</v>
          </cell>
          <cell r="K1612">
            <v>-851.4900000000016</v>
          </cell>
        </row>
        <row r="1613">
          <cell r="E1613">
            <v>148.96</v>
          </cell>
          <cell r="F1613">
            <v>-46272.97</v>
          </cell>
          <cell r="G1613">
            <v>5149.210000000001</v>
          </cell>
          <cell r="H1613">
            <v>5113.09</v>
          </cell>
          <cell r="I1613">
            <v>5367.84</v>
          </cell>
          <cell r="J1613">
            <v>-46527.72</v>
          </cell>
          <cell r="K1613">
            <v>185.08000000000084</v>
          </cell>
        </row>
        <row r="1614">
          <cell r="E1614">
            <v>4.51</v>
          </cell>
          <cell r="F1614">
            <v>717.77</v>
          </cell>
          <cell r="G1614">
            <v>151.44</v>
          </cell>
          <cell r="H1614">
            <v>150.35999999999999</v>
          </cell>
          <cell r="I1614">
            <v>0</v>
          </cell>
          <cell r="J1614">
            <v>868.13</v>
          </cell>
          <cell r="K1614">
            <v>5.590000000000003</v>
          </cell>
        </row>
        <row r="1615">
          <cell r="E1615">
            <v>114</v>
          </cell>
          <cell r="F1615">
            <v>-114</v>
          </cell>
          <cell r="G1615">
            <v>47958.7</v>
          </cell>
          <cell r="H1615">
            <v>47622.03</v>
          </cell>
          <cell r="I1615">
            <v>9591.739999999998</v>
          </cell>
          <cell r="J1615">
            <v>37916.29</v>
          </cell>
          <cell r="K1615">
            <v>450.66999999999825</v>
          </cell>
        </row>
        <row r="1616">
          <cell r="E1616">
            <v>512.35</v>
          </cell>
          <cell r="F1616">
            <v>-145312.83</v>
          </cell>
          <cell r="G1616">
            <v>17668.96</v>
          </cell>
          <cell r="H1616">
            <v>17544.940000000002</v>
          </cell>
          <cell r="I1616">
            <v>36375.89246</v>
          </cell>
          <cell r="J1616">
            <v>-164143.78246</v>
          </cell>
          <cell r="K1616">
            <v>636.3699999999953</v>
          </cell>
        </row>
        <row r="1617">
          <cell r="E1617">
            <v>133.24</v>
          </cell>
          <cell r="F1617">
            <v>-14965.03</v>
          </cell>
          <cell r="G1617">
            <v>4593.93</v>
          </cell>
          <cell r="H1617">
            <v>4561.71</v>
          </cell>
          <cell r="I1617">
            <v>0</v>
          </cell>
          <cell r="J1617">
            <v>-10403.32</v>
          </cell>
          <cell r="K1617">
            <v>165.46000000000004</v>
          </cell>
        </row>
        <row r="1619">
          <cell r="E1619">
            <v>439.33</v>
          </cell>
          <cell r="F1619">
            <v>-434.53</v>
          </cell>
          <cell r="G1619">
            <v>50482.8</v>
          </cell>
          <cell r="H1619">
            <v>50128.46</v>
          </cell>
          <cell r="I1619">
            <v>50482.8</v>
          </cell>
          <cell r="J1619">
            <v>-788.8700000000026</v>
          </cell>
          <cell r="K1619">
            <v>793.6700000000055</v>
          </cell>
        </row>
        <row r="1620">
          <cell r="E1620">
            <v>36.96</v>
          </cell>
          <cell r="F1620">
            <v>-36.96</v>
          </cell>
          <cell r="G1620">
            <v>5725.86</v>
          </cell>
          <cell r="H1620">
            <v>5673.22</v>
          </cell>
          <cell r="I1620">
            <v>5725.86</v>
          </cell>
          <cell r="J1620">
            <v>-89.59999999999945</v>
          </cell>
          <cell r="K1620">
            <v>89.59999999999945</v>
          </cell>
        </row>
        <row r="1621">
          <cell r="E1621">
            <v>26826.33</v>
          </cell>
          <cell r="F1621">
            <v>-26826.33</v>
          </cell>
          <cell r="G1621">
            <v>33401.34</v>
          </cell>
          <cell r="H1621">
            <v>34467.45</v>
          </cell>
          <cell r="I1621">
            <v>33401.34</v>
          </cell>
          <cell r="J1621">
            <v>-25760.22</v>
          </cell>
          <cell r="K1621">
            <v>25760.22</v>
          </cell>
        </row>
        <row r="1622">
          <cell r="E1622">
            <v>555.54</v>
          </cell>
          <cell r="F1622">
            <v>-555.54</v>
          </cell>
          <cell r="G1622">
            <v>51035.399999999994</v>
          </cell>
          <cell r="H1622">
            <v>50801.15</v>
          </cell>
          <cell r="I1622">
            <v>51035.399999999994</v>
          </cell>
          <cell r="J1622">
            <v>-789.7899999999936</v>
          </cell>
          <cell r="K1622">
            <v>789.7899999999936</v>
          </cell>
        </row>
        <row r="1623">
          <cell r="E1623">
            <v>-250.42</v>
          </cell>
          <cell r="F1623">
            <v>250.42</v>
          </cell>
          <cell r="G1623">
            <v>17669.64</v>
          </cell>
          <cell r="H1623">
            <v>17545.58</v>
          </cell>
          <cell r="I1623">
            <v>17669.64</v>
          </cell>
          <cell r="J1623">
            <v>126.36000000000058</v>
          </cell>
          <cell r="K1623">
            <v>-126.36000000000058</v>
          </cell>
        </row>
        <row r="1624">
          <cell r="E1624">
            <v>889.75</v>
          </cell>
          <cell r="F1624">
            <v>-889.75</v>
          </cell>
          <cell r="G1624">
            <v>120948.22</v>
          </cell>
          <cell r="H1624">
            <v>117728.67000000001</v>
          </cell>
          <cell r="I1624">
            <v>120948.22</v>
          </cell>
          <cell r="J1624">
            <v>-4109.299999999988</v>
          </cell>
          <cell r="K1624">
            <v>4109.299999999988</v>
          </cell>
        </row>
        <row r="1625">
          <cell r="E1625">
            <v>1436.67</v>
          </cell>
          <cell r="F1625">
            <v>-1436.67</v>
          </cell>
          <cell r="G1625">
            <v>126207</v>
          </cell>
          <cell r="H1625">
            <v>125321.12</v>
          </cell>
          <cell r="I1625">
            <v>126207</v>
          </cell>
          <cell r="J1625">
            <v>-2322.550000000003</v>
          </cell>
          <cell r="K1625">
            <v>2322.550000000003</v>
          </cell>
        </row>
        <row r="1626">
          <cell r="E1626">
            <v>1225.5</v>
          </cell>
          <cell r="F1626">
            <v>-1225.5</v>
          </cell>
          <cell r="G1626">
            <v>110052.84</v>
          </cell>
          <cell r="H1626">
            <v>109280.32</v>
          </cell>
          <cell r="I1626">
            <v>110052.84</v>
          </cell>
          <cell r="J1626">
            <v>-1998.0199999999895</v>
          </cell>
          <cell r="K1626">
            <v>1998.0199999999895</v>
          </cell>
        </row>
        <row r="1627">
          <cell r="E1627">
            <v>-15.09</v>
          </cell>
          <cell r="F1627">
            <v>15.09</v>
          </cell>
          <cell r="G1627">
            <v>0</v>
          </cell>
          <cell r="H1627">
            <v>0</v>
          </cell>
          <cell r="I1627">
            <v>0</v>
          </cell>
          <cell r="J1627">
            <v>15.09</v>
          </cell>
          <cell r="K1627">
            <v>-15.09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80" zoomScaleNormal="80" zoomScalePageLayoutView="0" workbookViewId="0" topLeftCell="A1">
      <selection activeCell="A31" sqref="A6:IV31"/>
    </sheetView>
  </sheetViews>
  <sheetFormatPr defaultColWidth="11.57421875" defaultRowHeight="12.75"/>
  <cols>
    <col min="1" max="1" width="7.57421875" style="0" customWidth="1"/>
    <col min="2" max="2" width="23.00390625" style="0" customWidth="1"/>
    <col min="3" max="3" width="7.140625" style="0" customWidth="1"/>
    <col min="4" max="4" width="19.140625" style="0" customWidth="1"/>
    <col min="5" max="5" width="16.28125" style="0" customWidth="1"/>
    <col min="6" max="6" width="22.7109375" style="0" customWidth="1"/>
    <col min="7" max="7" width="14.28125" style="0" customWidth="1"/>
    <col min="8" max="8" width="21.00390625" style="0" customWidth="1"/>
    <col min="9" max="9" width="16.00390625" style="0" customWidth="1"/>
    <col min="10" max="10" width="21.28125" style="0" customWidth="1"/>
    <col min="11" max="11" width="20.140625" style="0" customWidth="1"/>
  </cols>
  <sheetData>
    <row r="1" spans="1:11" ht="18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8" t="s">
        <v>1</v>
      </c>
      <c r="B3" s="39" t="s">
        <v>2</v>
      </c>
      <c r="C3" s="39"/>
      <c r="D3" s="40" t="s">
        <v>3</v>
      </c>
      <c r="E3" s="40" t="s">
        <v>4</v>
      </c>
      <c r="F3" s="41" t="s">
        <v>5</v>
      </c>
      <c r="G3" s="41" t="s">
        <v>6</v>
      </c>
      <c r="H3" s="41" t="s">
        <v>7</v>
      </c>
      <c r="I3" s="40" t="s">
        <v>8</v>
      </c>
      <c r="J3" s="40" t="s">
        <v>9</v>
      </c>
      <c r="K3" s="40" t="s">
        <v>10</v>
      </c>
    </row>
    <row r="4" spans="1:11" ht="29.25" customHeight="1">
      <c r="A4" s="38"/>
      <c r="B4" s="5" t="s">
        <v>11</v>
      </c>
      <c r="C4" s="5" t="s">
        <v>12</v>
      </c>
      <c r="D4" s="40"/>
      <c r="E4" s="40"/>
      <c r="F4" s="41"/>
      <c r="G4" s="41"/>
      <c r="H4" s="41"/>
      <c r="I4" s="41"/>
      <c r="J4" s="41"/>
      <c r="K4" s="40"/>
    </row>
    <row r="5" spans="1:11" ht="15.75">
      <c r="A5" s="6">
        <v>44</v>
      </c>
      <c r="B5" s="7" t="s">
        <v>13</v>
      </c>
      <c r="C5" s="8">
        <v>42</v>
      </c>
      <c r="D5" s="9"/>
      <c r="E5" s="9"/>
      <c r="F5" s="9"/>
      <c r="G5" s="9"/>
      <c r="H5" s="9"/>
      <c r="I5" s="9"/>
      <c r="J5" s="9"/>
      <c r="K5" s="10" t="s">
        <v>14</v>
      </c>
    </row>
    <row r="6" spans="1:11" ht="15" hidden="1">
      <c r="A6" s="11">
        <v>2</v>
      </c>
      <c r="B6" s="1"/>
      <c r="C6" s="1"/>
      <c r="D6" s="12">
        <f>'[1]Лицевые счета домов свод'!E1602</f>
        <v>2963.32</v>
      </c>
      <c r="E6" s="12">
        <f>'[1]Лицевые счета домов свод'!F1602</f>
        <v>34594.57</v>
      </c>
      <c r="F6" s="12">
        <f>'[1]Лицевые счета домов свод'!G1602</f>
        <v>254939.16</v>
      </c>
      <c r="G6" s="12">
        <f>'[1]Лицевые счета домов свод'!H1602</f>
        <v>253149.65999999997</v>
      </c>
      <c r="H6" s="12">
        <f>'[1]Лицевые счета домов свод'!I1602</f>
        <v>330169.08</v>
      </c>
      <c r="I6" s="12">
        <f>'[1]Лицевые счета домов свод'!J1602</f>
        <v>-42424.850000000035</v>
      </c>
      <c r="J6" s="12">
        <f>'[1]Лицевые счета домов свод'!K1602</f>
        <v>4752.820000000036</v>
      </c>
      <c r="K6" s="3"/>
    </row>
    <row r="7" spans="1:11" ht="15" hidden="1">
      <c r="A7" s="1"/>
      <c r="B7" s="1"/>
      <c r="C7" s="1"/>
      <c r="D7" s="12">
        <f>'[1]Лицевые счета домов свод'!E1603</f>
        <v>0</v>
      </c>
      <c r="E7" s="12">
        <f>'[1]Лицевые счета домов свод'!F1603</f>
        <v>0</v>
      </c>
      <c r="F7" s="12">
        <f>'[1]Лицевые счета домов свод'!G1603</f>
        <v>0</v>
      </c>
      <c r="G7" s="12">
        <f>'[1]Лицевые счета домов свод'!H1603</f>
        <v>0</v>
      </c>
      <c r="H7" s="12">
        <f>'[1]Лицевые счета домов свод'!I1603</f>
        <v>0</v>
      </c>
      <c r="I7" s="12">
        <f>'[1]Лицевые счета домов свод'!J1603</f>
        <v>0</v>
      </c>
      <c r="J7" s="12">
        <f>'[1]Лицевые счета домов свод'!K1603</f>
        <v>0</v>
      </c>
      <c r="K7" s="3"/>
    </row>
    <row r="8" spans="1:11" ht="15" hidden="1">
      <c r="A8" s="1"/>
      <c r="B8" s="1"/>
      <c r="C8" s="1"/>
      <c r="D8" s="12">
        <f>'[1]Лицевые счета домов свод'!E1604</f>
        <v>0</v>
      </c>
      <c r="E8" s="12">
        <f>'[1]Лицевые счета домов свод'!F1604</f>
        <v>-23.83</v>
      </c>
      <c r="F8" s="12">
        <f>'[1]Лицевые счета домов свод'!G1604</f>
        <v>0</v>
      </c>
      <c r="G8" s="12">
        <f>'[1]Лицевые счета домов свод'!H1604</f>
        <v>0</v>
      </c>
      <c r="H8" s="12">
        <f>'[1]Лицевые счета домов свод'!I1604</f>
        <v>0</v>
      </c>
      <c r="I8" s="12">
        <f>'[1]Лицевые счета домов свод'!J1604</f>
        <v>-23.83</v>
      </c>
      <c r="J8" s="12">
        <f>'[1]Лицевые счета домов свод'!K1604</f>
        <v>0</v>
      </c>
      <c r="K8" s="3"/>
    </row>
    <row r="9" spans="1:11" ht="15" hidden="1">
      <c r="A9" s="1"/>
      <c r="B9" s="1"/>
      <c r="C9" s="1"/>
      <c r="D9" s="12">
        <f>'[1]Лицевые счета домов свод'!E1605</f>
        <v>0</v>
      </c>
      <c r="E9" s="12">
        <f>'[1]Лицевые счета домов свод'!F1605</f>
        <v>0</v>
      </c>
      <c r="F9" s="12">
        <f>'[1]Лицевые счета домов свод'!G1605</f>
        <v>0</v>
      </c>
      <c r="G9" s="12">
        <f>'[1]Лицевые счета домов свод'!H1605</f>
        <v>0</v>
      </c>
      <c r="H9" s="12">
        <f>'[1]Лицевые счета домов свод'!I1605</f>
        <v>0</v>
      </c>
      <c r="I9" s="12">
        <f>'[1]Лицевые счета домов свод'!J1605</f>
        <v>0</v>
      </c>
      <c r="J9" s="12">
        <f>'[1]Лицевые счета домов свод'!K1605</f>
        <v>0</v>
      </c>
      <c r="K9" s="3"/>
    </row>
    <row r="10" spans="1:11" ht="15" hidden="1">
      <c r="A10" s="1"/>
      <c r="B10" s="1"/>
      <c r="C10" s="1"/>
      <c r="D10" s="12">
        <f>'[1]Лицевые счета домов свод'!E1606</f>
        <v>0</v>
      </c>
      <c r="E10" s="12">
        <f>'[1]Лицевые счета домов свод'!F1606</f>
        <v>0</v>
      </c>
      <c r="F10" s="12">
        <f>'[1]Лицевые счета домов свод'!G1606</f>
        <v>0</v>
      </c>
      <c r="G10" s="12">
        <f>'[1]Лицевые счета домов свод'!H1606</f>
        <v>0</v>
      </c>
      <c r="H10" s="12">
        <f>'[1]Лицевые счета домов свод'!I1606</f>
        <v>0</v>
      </c>
      <c r="I10" s="12">
        <f>'[1]Лицевые счета домов свод'!J1606</f>
        <v>0</v>
      </c>
      <c r="J10" s="12">
        <f>'[1]Лицевые счета домов свод'!K1606</f>
        <v>0</v>
      </c>
      <c r="K10" s="3"/>
    </row>
    <row r="11" spans="1:11" ht="15" hidden="1">
      <c r="A11" s="1"/>
      <c r="B11" s="1"/>
      <c r="C11" s="1"/>
      <c r="D11" s="12">
        <f>'[1]Лицевые счета домов свод'!E1607</f>
        <v>0</v>
      </c>
      <c r="E11" s="12">
        <f>'[1]Лицевые счета домов свод'!F1607</f>
        <v>0</v>
      </c>
      <c r="F11" s="12">
        <f>'[1]Лицевые счета домов свод'!G1607</f>
        <v>0</v>
      </c>
      <c r="G11" s="12">
        <f>'[1]Лицевые счета домов свод'!H1607</f>
        <v>0</v>
      </c>
      <c r="H11" s="12">
        <f>'[1]Лицевые счета домов свод'!I1607</f>
        <v>0</v>
      </c>
      <c r="I11" s="12">
        <f>'[1]Лицевые счета домов свод'!J1607</f>
        <v>0</v>
      </c>
      <c r="J11" s="12">
        <f>'[1]Лицевые счета домов свод'!K1607</f>
        <v>0</v>
      </c>
      <c r="K11" s="3"/>
    </row>
    <row r="12" spans="1:11" ht="15.75" hidden="1">
      <c r="A12" s="1"/>
      <c r="B12" s="1"/>
      <c r="C12" s="1"/>
      <c r="D12" s="4">
        <f aca="true" t="shared" si="0" ref="D12:J12">SUM(D6:D11)</f>
        <v>2963.32</v>
      </c>
      <c r="E12" s="4">
        <f t="shared" si="0"/>
        <v>34570.74</v>
      </c>
      <c r="F12" s="4">
        <f t="shared" si="0"/>
        <v>254939.16</v>
      </c>
      <c r="G12" s="4">
        <f t="shared" si="0"/>
        <v>253149.65999999997</v>
      </c>
      <c r="H12" s="4">
        <f t="shared" si="0"/>
        <v>330169.08</v>
      </c>
      <c r="I12" s="4">
        <f t="shared" si="0"/>
        <v>-42448.68000000004</v>
      </c>
      <c r="J12" s="13">
        <f t="shared" si="0"/>
        <v>4752.820000000036</v>
      </c>
      <c r="K12" s="14"/>
    </row>
    <row r="13" spans="1:11" ht="14.25" customHeight="1" hidden="1">
      <c r="A13" s="1"/>
      <c r="B13" s="1"/>
      <c r="C13" s="1"/>
      <c r="D13" s="12">
        <f>'[1]Лицевые счета домов свод'!E1609</f>
        <v>-33865.36</v>
      </c>
      <c r="E13" s="12">
        <f>'[1]Лицевые счета домов свод'!F1609</f>
        <v>-159062.96</v>
      </c>
      <c r="F13" s="12">
        <f>'[1]Лицевые счета домов свод'!G1609</f>
        <v>84508.20000000001</v>
      </c>
      <c r="G13" s="12">
        <f>'[1]Лицевые счета домов свод'!H1609</f>
        <v>83915.04000000001</v>
      </c>
      <c r="H13" s="12">
        <f>'[1]Лицевые счета домов свод'!I1609</f>
        <v>47248.56999999999</v>
      </c>
      <c r="I13" s="12">
        <f>'[1]Лицевые счета домов свод'!J1609</f>
        <v>-122396.48999999998</v>
      </c>
      <c r="J13" s="12">
        <f>'[1]Лицевые счета домов свод'!K1609</f>
        <v>-33272.2</v>
      </c>
      <c r="K13" s="3"/>
    </row>
    <row r="14" spans="1:11" ht="34.5" customHeight="1" hidden="1">
      <c r="A14" s="1"/>
      <c r="B14" s="1"/>
      <c r="C14" s="1"/>
      <c r="D14" s="12">
        <f>'[1]Лицевые счета домов свод'!E1610</f>
        <v>38367.46</v>
      </c>
      <c r="E14" s="12">
        <f>'[1]Лицевые счета домов свод'!F1610</f>
        <v>-893.29</v>
      </c>
      <c r="F14" s="12">
        <f>'[1]Лицевые счета домов свод'!G1610</f>
        <v>90869.04</v>
      </c>
      <c r="G14" s="12">
        <f>'[1]Лицевые счета домов свод'!H1610</f>
        <v>90231.22</v>
      </c>
      <c r="H14" s="12">
        <f>'[1]Лицевые счета домов свод'!I1610</f>
        <v>18173.809999999998</v>
      </c>
      <c r="I14" s="12">
        <f>'[1]Лицевые счета домов свод'!J1610</f>
        <v>71164.12000000001</v>
      </c>
      <c r="J14" s="12">
        <f>'[1]Лицевые счета домов свод'!K1610</f>
        <v>39005.28</v>
      </c>
      <c r="K14" s="3"/>
    </row>
    <row r="15" spans="1:11" ht="28.5" customHeight="1" hidden="1">
      <c r="A15" s="1"/>
      <c r="B15" s="1"/>
      <c r="C15" s="1"/>
      <c r="D15" s="12">
        <f>'[1]Лицевые счета домов свод'!E1611</f>
        <v>-835.4</v>
      </c>
      <c r="E15" s="12">
        <f>'[1]Лицевые счета домов свод'!F1611</f>
        <v>-2797.2</v>
      </c>
      <c r="F15" s="12">
        <f>'[1]Лицевые счета домов свод'!G1611</f>
        <v>30289.68</v>
      </c>
      <c r="G15" s="12">
        <f>'[1]Лицевые счета домов свод'!H1611</f>
        <v>30077.07</v>
      </c>
      <c r="H15" s="12">
        <f>'[1]Лицевые счета домов свод'!I1611</f>
        <v>0</v>
      </c>
      <c r="I15" s="12">
        <f>'[1]Лицевые счета домов свод'!J1611</f>
        <v>27279.87</v>
      </c>
      <c r="J15" s="12">
        <f>'[1]Лицевые счета домов свод'!K1611</f>
        <v>-622.7900000000009</v>
      </c>
      <c r="K15" s="3"/>
    </row>
    <row r="16" spans="1:11" ht="28.5" customHeight="1" hidden="1">
      <c r="A16" s="1"/>
      <c r="B16" s="1"/>
      <c r="C16" s="1"/>
      <c r="D16" s="12">
        <f>'[1]Лицевые счета домов свод'!E1612</f>
        <v>-1039.3</v>
      </c>
      <c r="E16" s="12">
        <f>'[1]Лицевые счета домов свод'!F1612</f>
        <v>13668.76</v>
      </c>
      <c r="F16" s="12">
        <f>'[1]Лицевые счета домов свод'!G1612</f>
        <v>26755.91</v>
      </c>
      <c r="G16" s="12">
        <f>'[1]Лицевые счета домов свод'!H1612</f>
        <v>26568.100000000002</v>
      </c>
      <c r="H16" s="12">
        <f>'[1]Лицевые счета домов свод'!I1612</f>
        <v>22705.920000000002</v>
      </c>
      <c r="I16" s="12">
        <f>'[1]Лицевые счета домов свод'!J1612</f>
        <v>17530.94</v>
      </c>
      <c r="J16" s="12">
        <f>'[1]Лицевые счета домов свод'!K1612</f>
        <v>-851.4900000000016</v>
      </c>
      <c r="K16" s="3"/>
    </row>
    <row r="17" spans="1:11" ht="15" hidden="1">
      <c r="A17" s="1"/>
      <c r="B17" s="1"/>
      <c r="C17" s="1"/>
      <c r="D17" s="12">
        <f>'[1]Лицевые счета домов свод'!E1613</f>
        <v>148.96</v>
      </c>
      <c r="E17" s="12">
        <f>'[1]Лицевые счета домов свод'!F1613</f>
        <v>-46272.97</v>
      </c>
      <c r="F17" s="12">
        <f>'[1]Лицевые счета домов свод'!G1613</f>
        <v>5149.210000000001</v>
      </c>
      <c r="G17" s="12">
        <f>'[1]Лицевые счета домов свод'!H1613</f>
        <v>5113.09</v>
      </c>
      <c r="H17" s="12">
        <f>'[1]Лицевые счета домов свод'!I1613</f>
        <v>5367.84</v>
      </c>
      <c r="I17" s="12">
        <f>'[1]Лицевые счета домов свод'!J1613</f>
        <v>-46527.72</v>
      </c>
      <c r="J17" s="12">
        <f>'[1]Лицевые счета домов свод'!K1613</f>
        <v>185.08000000000084</v>
      </c>
      <c r="K17" s="3"/>
    </row>
    <row r="18" spans="1:11" ht="31.5" customHeight="1" hidden="1">
      <c r="A18" s="1"/>
      <c r="B18" s="1"/>
      <c r="C18" s="1"/>
      <c r="D18" s="12">
        <f>'[1]Лицевые счета домов свод'!E1614</f>
        <v>4.51</v>
      </c>
      <c r="E18" s="12">
        <f>'[1]Лицевые счета домов свод'!F1614</f>
        <v>717.77</v>
      </c>
      <c r="F18" s="12">
        <f>'[1]Лицевые счета домов свод'!G1614</f>
        <v>151.44</v>
      </c>
      <c r="G18" s="12">
        <f>'[1]Лицевые счета домов свод'!H1614</f>
        <v>150.35999999999999</v>
      </c>
      <c r="H18" s="12">
        <f>'[1]Лицевые счета домов свод'!I1614</f>
        <v>0</v>
      </c>
      <c r="I18" s="12">
        <f>'[1]Лицевые счета домов свод'!J1614</f>
        <v>868.13</v>
      </c>
      <c r="J18" s="12">
        <f>'[1]Лицевые счета домов свод'!K1614</f>
        <v>5.590000000000003</v>
      </c>
      <c r="K18" s="3"/>
    </row>
    <row r="19" spans="1:11" ht="43.5" customHeight="1" hidden="1">
      <c r="A19" s="1"/>
      <c r="B19" s="1"/>
      <c r="C19" s="1"/>
      <c r="D19" s="12">
        <f>'[1]Лицевые счета домов свод'!E1615</f>
        <v>114</v>
      </c>
      <c r="E19" s="12">
        <f>'[1]Лицевые счета домов свод'!F1615</f>
        <v>-114</v>
      </c>
      <c r="F19" s="12">
        <f>'[1]Лицевые счета домов свод'!G1615</f>
        <v>47958.7</v>
      </c>
      <c r="G19" s="12">
        <f>'[1]Лицевые счета домов свод'!H1615</f>
        <v>47622.03</v>
      </c>
      <c r="H19" s="12">
        <f>'[1]Лицевые счета домов свод'!I1615</f>
        <v>9591.739999999998</v>
      </c>
      <c r="I19" s="12">
        <f>'[1]Лицевые счета домов свод'!J1615</f>
        <v>37916.29</v>
      </c>
      <c r="J19" s="12">
        <f>'[1]Лицевые счета домов свод'!K1615</f>
        <v>450.66999999999825</v>
      </c>
      <c r="K19" s="3"/>
    </row>
    <row r="20" spans="1:11" ht="21.75" customHeight="1" hidden="1">
      <c r="A20" s="1"/>
      <c r="B20" s="1"/>
      <c r="C20" s="1"/>
      <c r="D20" s="12">
        <f>'[1]Лицевые счета домов свод'!E1616</f>
        <v>512.35</v>
      </c>
      <c r="E20" s="12">
        <f>'[1]Лицевые счета домов свод'!F1616</f>
        <v>-145312.83</v>
      </c>
      <c r="F20" s="12">
        <f>'[1]Лицевые счета домов свод'!G1616</f>
        <v>17668.96</v>
      </c>
      <c r="G20" s="12">
        <f>'[1]Лицевые счета домов свод'!H1616</f>
        <v>17544.940000000002</v>
      </c>
      <c r="H20" s="15">
        <f>'[1]Лицевые счета домов свод'!I1616</f>
        <v>36375.89246</v>
      </c>
      <c r="I20" s="15">
        <f>'[1]Лицевые счета домов свод'!J1616</f>
        <v>-164143.78246</v>
      </c>
      <c r="J20" s="12">
        <f>'[1]Лицевые счета домов свод'!K1616</f>
        <v>636.3699999999953</v>
      </c>
      <c r="K20" s="3"/>
    </row>
    <row r="21" spans="1:11" ht="29.25" customHeight="1" hidden="1">
      <c r="A21" s="1"/>
      <c r="B21" s="1"/>
      <c r="C21" s="1"/>
      <c r="D21" s="12">
        <f>'[1]Лицевые счета домов свод'!E1617</f>
        <v>133.24</v>
      </c>
      <c r="E21" s="12">
        <f>'[1]Лицевые счета домов свод'!F1617</f>
        <v>-14965.03</v>
      </c>
      <c r="F21" s="12">
        <f>'[1]Лицевые счета домов свод'!G1617</f>
        <v>4593.93</v>
      </c>
      <c r="G21" s="12">
        <f>'[1]Лицевые счета домов свод'!H1617</f>
        <v>4561.71</v>
      </c>
      <c r="H21" s="12">
        <f>'[1]Лицевые счета домов свод'!I1617</f>
        <v>0</v>
      </c>
      <c r="I21" s="12">
        <f>'[1]Лицевые счета домов свод'!J1617</f>
        <v>-10403.32</v>
      </c>
      <c r="J21" s="12">
        <f>'[1]Лицевые счета домов свод'!K1617</f>
        <v>165.46000000000004</v>
      </c>
      <c r="K21" s="3"/>
    </row>
    <row r="22" spans="1:11" ht="15.75" hidden="1">
      <c r="A22" s="1"/>
      <c r="B22" s="1"/>
      <c r="C22" s="1"/>
      <c r="D22" s="4">
        <f aca="true" t="shared" si="1" ref="D22:J22">SUM(D13:D21)</f>
        <v>3540.459999999999</v>
      </c>
      <c r="E22" s="4">
        <f t="shared" si="1"/>
        <v>-355031.75</v>
      </c>
      <c r="F22" s="4">
        <f t="shared" si="1"/>
        <v>307945.07</v>
      </c>
      <c r="G22" s="4">
        <f t="shared" si="1"/>
        <v>305783.56000000006</v>
      </c>
      <c r="H22" s="13">
        <f t="shared" si="1"/>
        <v>139463.77245999998</v>
      </c>
      <c r="I22" s="13">
        <f t="shared" si="1"/>
        <v>-188711.96245999995</v>
      </c>
      <c r="J22" s="4">
        <f t="shared" si="1"/>
        <v>5701.969999999994</v>
      </c>
      <c r="K22" s="14"/>
    </row>
    <row r="23" spans="1:11" ht="15" hidden="1">
      <c r="A23" s="1"/>
      <c r="B23" s="1"/>
      <c r="C23" s="1"/>
      <c r="D23" s="12">
        <f>'[1]Лицевые счета домов свод'!E1619</f>
        <v>439.33</v>
      </c>
      <c r="E23" s="12">
        <f>'[1]Лицевые счета домов свод'!F1619</f>
        <v>-434.53</v>
      </c>
      <c r="F23" s="12">
        <f>'[1]Лицевые счета домов свод'!G1619</f>
        <v>50482.8</v>
      </c>
      <c r="G23" s="12">
        <f>'[1]Лицевые счета домов свод'!H1619</f>
        <v>50128.46</v>
      </c>
      <c r="H23" s="12">
        <f>'[1]Лицевые счета домов свод'!I1619</f>
        <v>50482.8</v>
      </c>
      <c r="I23" s="12">
        <f>'[1]Лицевые счета домов свод'!J1619</f>
        <v>-788.8700000000026</v>
      </c>
      <c r="J23" s="12">
        <f>'[1]Лицевые счета домов свод'!K1619</f>
        <v>793.6700000000055</v>
      </c>
      <c r="K23" s="3"/>
    </row>
    <row r="24" spans="1:11" ht="15" hidden="1">
      <c r="A24" s="1"/>
      <c r="B24" s="1"/>
      <c r="C24" s="1"/>
      <c r="D24" s="12">
        <f>'[1]Лицевые счета домов свод'!E1620</f>
        <v>36.96</v>
      </c>
      <c r="E24" s="12">
        <f>'[1]Лицевые счета домов свод'!F1620</f>
        <v>-36.96</v>
      </c>
      <c r="F24" s="12">
        <f>'[1]Лицевые счета домов свод'!G1620</f>
        <v>5725.86</v>
      </c>
      <c r="G24" s="12">
        <f>'[1]Лицевые счета домов свод'!H1620</f>
        <v>5673.22</v>
      </c>
      <c r="H24" s="12">
        <f>'[1]Лицевые счета домов свод'!I1620</f>
        <v>5725.86</v>
      </c>
      <c r="I24" s="12">
        <f>'[1]Лицевые счета домов свод'!J1620</f>
        <v>-89.59999999999945</v>
      </c>
      <c r="J24" s="12">
        <f>'[1]Лицевые счета домов свод'!K1620</f>
        <v>89.59999999999945</v>
      </c>
      <c r="K24" s="3"/>
    </row>
    <row r="25" spans="1:11" ht="15" hidden="1">
      <c r="A25" s="1"/>
      <c r="B25" s="1"/>
      <c r="C25" s="1"/>
      <c r="D25" s="12">
        <f>'[1]Лицевые счета домов свод'!E1621</f>
        <v>26826.33</v>
      </c>
      <c r="E25" s="12">
        <f>'[1]Лицевые счета домов свод'!F1621</f>
        <v>-26826.33</v>
      </c>
      <c r="F25" s="12">
        <f>'[1]Лицевые счета домов свод'!G1621</f>
        <v>33401.34</v>
      </c>
      <c r="G25" s="12">
        <f>'[1]Лицевые счета домов свод'!H1621</f>
        <v>34467.45</v>
      </c>
      <c r="H25" s="12">
        <f>'[1]Лицевые счета домов свод'!I1621</f>
        <v>33401.34</v>
      </c>
      <c r="I25" s="12">
        <f>'[1]Лицевые счета домов свод'!J1621</f>
        <v>-25760.22</v>
      </c>
      <c r="J25" s="12">
        <f>'[1]Лицевые счета домов свод'!K1621</f>
        <v>25760.22</v>
      </c>
      <c r="K25" s="3"/>
    </row>
    <row r="26" spans="1:11" ht="15" hidden="1">
      <c r="A26" s="1"/>
      <c r="B26" s="1"/>
      <c r="C26" s="1"/>
      <c r="D26" s="12">
        <f>'[1]Лицевые счета домов свод'!E1622</f>
        <v>555.54</v>
      </c>
      <c r="E26" s="12">
        <f>'[1]Лицевые счета домов свод'!F1622</f>
        <v>-555.54</v>
      </c>
      <c r="F26" s="12">
        <f>'[1]Лицевые счета домов свод'!G1622</f>
        <v>51035.399999999994</v>
      </c>
      <c r="G26" s="12">
        <f>'[1]Лицевые счета домов свод'!H1622</f>
        <v>50801.15</v>
      </c>
      <c r="H26" s="12">
        <f>'[1]Лицевые счета домов свод'!I1622</f>
        <v>51035.399999999994</v>
      </c>
      <c r="I26" s="12">
        <f>'[1]Лицевые счета домов свод'!J1622</f>
        <v>-789.7899999999936</v>
      </c>
      <c r="J26" s="12">
        <f>'[1]Лицевые счета домов свод'!K1622</f>
        <v>789.7899999999936</v>
      </c>
      <c r="K26" s="3"/>
    </row>
    <row r="27" spans="1:11" ht="15" hidden="1">
      <c r="A27" s="1"/>
      <c r="B27" s="1"/>
      <c r="C27" s="1"/>
      <c r="D27" s="12">
        <f>'[1]Лицевые счета домов свод'!E1623</f>
        <v>-250.42</v>
      </c>
      <c r="E27" s="12">
        <f>'[1]Лицевые счета домов свод'!F1623</f>
        <v>250.42</v>
      </c>
      <c r="F27" s="12">
        <f>'[1]Лицевые счета домов свод'!G1623</f>
        <v>17669.64</v>
      </c>
      <c r="G27" s="12">
        <f>'[1]Лицевые счета домов свод'!H1623</f>
        <v>17545.58</v>
      </c>
      <c r="H27" s="12">
        <f>'[1]Лицевые счета домов свод'!I1623</f>
        <v>17669.64</v>
      </c>
      <c r="I27" s="12">
        <f>'[1]Лицевые счета домов свод'!J1623</f>
        <v>126.36000000000058</v>
      </c>
      <c r="J27" s="12">
        <f>'[1]Лицевые счета домов свод'!K1623</f>
        <v>-126.36000000000058</v>
      </c>
      <c r="K27" s="3"/>
    </row>
    <row r="28" spans="1:11" ht="15" hidden="1">
      <c r="A28" s="1"/>
      <c r="B28" s="1"/>
      <c r="C28" s="1"/>
      <c r="D28" s="12">
        <f>'[1]Лицевые счета домов свод'!E1624</f>
        <v>889.75</v>
      </c>
      <c r="E28" s="12">
        <f>'[1]Лицевые счета домов свод'!F1624</f>
        <v>-889.75</v>
      </c>
      <c r="F28" s="12">
        <f>'[1]Лицевые счета домов свод'!G1624</f>
        <v>120948.22</v>
      </c>
      <c r="G28" s="12">
        <f>'[1]Лицевые счета домов свод'!H1624</f>
        <v>117728.67000000001</v>
      </c>
      <c r="H28" s="12">
        <f>'[1]Лицевые счета домов свод'!I1624</f>
        <v>120948.22</v>
      </c>
      <c r="I28" s="12">
        <f>'[1]Лицевые счета домов свод'!J1624</f>
        <v>-4109.299999999988</v>
      </c>
      <c r="J28" s="12">
        <f>'[1]Лицевые счета домов свод'!K1624</f>
        <v>4109.299999999988</v>
      </c>
      <c r="K28" s="3"/>
    </row>
    <row r="29" spans="1:11" ht="15" hidden="1">
      <c r="A29" s="1"/>
      <c r="B29" s="1"/>
      <c r="C29" s="1"/>
      <c r="D29" s="12">
        <f>'[1]Лицевые счета домов свод'!E1625</f>
        <v>1436.67</v>
      </c>
      <c r="E29" s="12">
        <f>'[1]Лицевые счета домов свод'!F1625</f>
        <v>-1436.67</v>
      </c>
      <c r="F29" s="12">
        <f>'[1]Лицевые счета домов свод'!G1625</f>
        <v>126207</v>
      </c>
      <c r="G29" s="12">
        <f>'[1]Лицевые счета домов свод'!H1625</f>
        <v>125321.12</v>
      </c>
      <c r="H29" s="12">
        <f>'[1]Лицевые счета домов свод'!I1625</f>
        <v>126207</v>
      </c>
      <c r="I29" s="12">
        <f>'[1]Лицевые счета домов свод'!J1625</f>
        <v>-2322.550000000003</v>
      </c>
      <c r="J29" s="12">
        <f>'[1]Лицевые счета домов свод'!K1625</f>
        <v>2322.550000000003</v>
      </c>
      <c r="K29" s="3"/>
    </row>
    <row r="30" spans="1:11" ht="15" hidden="1">
      <c r="A30" s="1"/>
      <c r="B30" s="1"/>
      <c r="C30" s="1"/>
      <c r="D30" s="12">
        <f>'[1]Лицевые счета домов свод'!E1626</f>
        <v>1225.5</v>
      </c>
      <c r="E30" s="12">
        <f>'[1]Лицевые счета домов свод'!F1626</f>
        <v>-1225.5</v>
      </c>
      <c r="F30" s="12">
        <f>'[1]Лицевые счета домов свод'!G1626</f>
        <v>110052.84</v>
      </c>
      <c r="G30" s="12">
        <f>'[1]Лицевые счета домов свод'!H1626</f>
        <v>109280.32</v>
      </c>
      <c r="H30" s="12">
        <f>'[1]Лицевые счета домов свод'!I1626</f>
        <v>110052.84</v>
      </c>
      <c r="I30" s="12">
        <f>'[1]Лицевые счета домов свод'!J1626</f>
        <v>-1998.0199999999895</v>
      </c>
      <c r="J30" s="12">
        <f>'[1]Лицевые счета домов свод'!K1626</f>
        <v>1998.0199999999895</v>
      </c>
      <c r="K30" s="3"/>
    </row>
    <row r="31" spans="1:11" ht="15" hidden="1">
      <c r="A31" s="1"/>
      <c r="B31" s="1"/>
      <c r="C31" s="1"/>
      <c r="D31" s="12">
        <f>'[1]Лицевые счета домов свод'!E1627</f>
        <v>-15.09</v>
      </c>
      <c r="E31" s="12">
        <f>'[1]Лицевые счета домов свод'!F1627</f>
        <v>15.09</v>
      </c>
      <c r="F31" s="12">
        <f>'[1]Лицевые счета домов свод'!G1627</f>
        <v>0</v>
      </c>
      <c r="G31" s="12">
        <f>'[1]Лицевые счета домов свод'!H1627</f>
        <v>0</v>
      </c>
      <c r="H31" s="12">
        <f>'[1]Лицевые счета домов свод'!I1627</f>
        <v>0</v>
      </c>
      <c r="I31" s="12">
        <f>'[1]Лицевые счета домов свод'!J1627</f>
        <v>15.09</v>
      </c>
      <c r="J31" s="12">
        <f>'[1]Лицевые счета домов свод'!K1627</f>
        <v>-15.09</v>
      </c>
      <c r="K31" s="3"/>
    </row>
    <row r="32" spans="1:11" ht="15.75">
      <c r="A32" s="6"/>
      <c r="B32" s="42" t="s">
        <v>15</v>
      </c>
      <c r="C32" s="42"/>
      <c r="D32" s="16">
        <f aca="true" t="shared" si="2" ref="D32:J32">SUM(D23:D31)+D12+D22</f>
        <v>37648.350000000006</v>
      </c>
      <c r="E32" s="16">
        <f t="shared" si="2"/>
        <v>-351600.78</v>
      </c>
      <c r="F32" s="16">
        <f t="shared" si="2"/>
        <v>1078407.33</v>
      </c>
      <c r="G32" s="16">
        <f t="shared" si="2"/>
        <v>1069879.19</v>
      </c>
      <c r="H32" s="17">
        <f t="shared" si="2"/>
        <v>985155.95246</v>
      </c>
      <c r="I32" s="17">
        <f t="shared" si="2"/>
        <v>-266877.54245999997</v>
      </c>
      <c r="J32" s="17">
        <f t="shared" si="2"/>
        <v>46176.49000000001</v>
      </c>
      <c r="K32" s="14"/>
    </row>
    <row r="33" ht="12.75">
      <c r="E33" s="18"/>
    </row>
  </sheetData>
  <sheetProtection password="CC47" sheet="1" objects="1" scenarios="1" selectLockedCells="1" selectUnlockedCells="1"/>
  <mergeCells count="12">
    <mergeCell ref="K3:K4"/>
    <mergeCell ref="B32:C32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zoomScale="80" zoomScaleNormal="80" zoomScalePageLayoutView="0" workbookViewId="0" topLeftCell="A1">
      <selection activeCell="H13" sqref="A6:IV31"/>
    </sheetView>
  </sheetViews>
  <sheetFormatPr defaultColWidth="11.57421875" defaultRowHeight="12.75"/>
  <cols>
    <col min="1" max="1" width="8.7109375" style="0" customWidth="1"/>
    <col min="2" max="2" width="63.00390625" style="0" customWidth="1"/>
    <col min="3" max="3" width="23.57421875" style="0" customWidth="1"/>
    <col min="4" max="4" width="39.57421875" style="0" customWidth="1"/>
  </cols>
  <sheetData>
    <row r="1" spans="1:4" s="19" customFormat="1" ht="27" customHeight="1">
      <c r="A1" s="43" t="s">
        <v>16</v>
      </c>
      <c r="B1" s="43"/>
      <c r="C1" s="43"/>
      <c r="D1" s="43"/>
    </row>
    <row r="2" spans="1:4" s="19" customFormat="1" ht="27" customHeight="1">
      <c r="A2" s="20" t="s">
        <v>1</v>
      </c>
      <c r="B2" s="21" t="s">
        <v>17</v>
      </c>
      <c r="C2" s="21" t="s">
        <v>2</v>
      </c>
      <c r="D2" s="21" t="s">
        <v>18</v>
      </c>
    </row>
    <row r="3" spans="1:4" s="19" customFormat="1" ht="39" customHeight="1">
      <c r="A3" s="22">
        <v>1</v>
      </c>
      <c r="B3" s="23" t="s">
        <v>19</v>
      </c>
      <c r="C3" s="22" t="s">
        <v>20</v>
      </c>
      <c r="D3" s="22" t="s">
        <v>21</v>
      </c>
    </row>
    <row r="4" spans="1:4" s="19" customFormat="1" ht="27" customHeight="1">
      <c r="A4" s="43" t="s">
        <v>22</v>
      </c>
      <c r="B4" s="43"/>
      <c r="C4" s="43"/>
      <c r="D4" s="43"/>
    </row>
    <row r="5" spans="1:4" s="19" customFormat="1" ht="27" customHeight="1">
      <c r="A5" s="20" t="s">
        <v>1</v>
      </c>
      <c r="B5" s="21" t="s">
        <v>17</v>
      </c>
      <c r="C5" s="21" t="s">
        <v>2</v>
      </c>
      <c r="D5" s="21" t="s">
        <v>18</v>
      </c>
    </row>
    <row r="6" spans="1:4" s="19" customFormat="1" ht="38.25" customHeight="1">
      <c r="A6" s="22">
        <v>1</v>
      </c>
      <c r="B6" s="24" t="s">
        <v>23</v>
      </c>
      <c r="C6" s="22" t="s">
        <v>20</v>
      </c>
      <c r="D6" s="22" t="s">
        <v>24</v>
      </c>
    </row>
    <row r="7" spans="1:4" s="19" customFormat="1" ht="27" customHeight="1">
      <c r="A7" s="44" t="s">
        <v>25</v>
      </c>
      <c r="B7" s="44"/>
      <c r="C7" s="44"/>
      <c r="D7" s="44"/>
    </row>
    <row r="8" spans="1:4" s="19" customFormat="1" ht="27" customHeight="1">
      <c r="A8" s="20" t="s">
        <v>1</v>
      </c>
      <c r="B8" s="21" t="s">
        <v>17</v>
      </c>
      <c r="C8" s="21" t="s">
        <v>2</v>
      </c>
      <c r="D8" s="21" t="s">
        <v>18</v>
      </c>
    </row>
    <row r="9" spans="1:4" s="19" customFormat="1" ht="27" customHeight="1">
      <c r="A9" s="22">
        <v>1</v>
      </c>
      <c r="B9" s="25" t="s">
        <v>26</v>
      </c>
      <c r="C9" s="25" t="s">
        <v>27</v>
      </c>
      <c r="D9" s="25" t="s">
        <v>28</v>
      </c>
    </row>
    <row r="10" spans="1:4" s="19" customFormat="1" ht="27" customHeight="1">
      <c r="A10" s="44" t="s">
        <v>29</v>
      </c>
      <c r="B10" s="44"/>
      <c r="C10" s="44"/>
      <c r="D10" s="44"/>
    </row>
    <row r="11" spans="1:4" s="19" customFormat="1" ht="27" customHeight="1">
      <c r="A11" s="20" t="s">
        <v>1</v>
      </c>
      <c r="B11" s="21" t="s">
        <v>17</v>
      </c>
      <c r="C11" s="21" t="s">
        <v>2</v>
      </c>
      <c r="D11" s="21" t="s">
        <v>18</v>
      </c>
    </row>
    <row r="12" spans="1:4" s="19" customFormat="1" ht="27" customHeight="1">
      <c r="A12" s="22">
        <v>1</v>
      </c>
      <c r="B12" s="22" t="s">
        <v>30</v>
      </c>
      <c r="C12" s="25" t="s">
        <v>27</v>
      </c>
      <c r="D12" s="22" t="s">
        <v>31</v>
      </c>
    </row>
    <row r="13" spans="1:4" s="19" customFormat="1" ht="27" customHeight="1">
      <c r="A13" s="45" t="s">
        <v>32</v>
      </c>
      <c r="B13" s="45"/>
      <c r="C13" s="45"/>
      <c r="D13" s="45"/>
    </row>
    <row r="14" spans="1:4" s="19" customFormat="1" ht="27" customHeight="1">
      <c r="A14" s="20" t="s">
        <v>1</v>
      </c>
      <c r="B14" s="21" t="s">
        <v>17</v>
      </c>
      <c r="C14" s="21" t="s">
        <v>2</v>
      </c>
      <c r="D14" s="21" t="s">
        <v>18</v>
      </c>
    </row>
    <row r="15" spans="1:4" s="19" customFormat="1" ht="27" customHeight="1">
      <c r="A15" s="22">
        <v>1</v>
      </c>
      <c r="B15" s="24" t="s">
        <v>33</v>
      </c>
      <c r="C15" s="25" t="s">
        <v>34</v>
      </c>
      <c r="D15" s="25"/>
    </row>
    <row r="16" spans="1:4" s="19" customFormat="1" ht="27" customHeight="1">
      <c r="A16" s="44" t="s">
        <v>35</v>
      </c>
      <c r="B16" s="44"/>
      <c r="C16" s="44"/>
      <c r="D16" s="44"/>
    </row>
    <row r="17" spans="1:4" s="19" customFormat="1" ht="27" customHeight="1">
      <c r="A17" s="20" t="s">
        <v>1</v>
      </c>
      <c r="B17" s="21" t="s">
        <v>17</v>
      </c>
      <c r="C17" s="21" t="s">
        <v>2</v>
      </c>
      <c r="D17" s="21" t="s">
        <v>18</v>
      </c>
    </row>
    <row r="18" spans="1:4" s="19" customFormat="1" ht="27" customHeight="1">
      <c r="A18" s="22">
        <v>1</v>
      </c>
      <c r="B18" s="23" t="s">
        <v>36</v>
      </c>
      <c r="C18" s="22" t="s">
        <v>27</v>
      </c>
      <c r="D18" s="22"/>
    </row>
    <row r="19" spans="1:4" s="19" customFormat="1" ht="27" customHeight="1">
      <c r="A19" s="46" t="s">
        <v>37</v>
      </c>
      <c r="B19" s="46"/>
      <c r="C19" s="46"/>
      <c r="D19" s="46"/>
    </row>
    <row r="20" spans="1:4" s="19" customFormat="1" ht="27" customHeight="1">
      <c r="A20" s="20" t="s">
        <v>1</v>
      </c>
      <c r="B20" s="21" t="s">
        <v>17</v>
      </c>
      <c r="C20" s="21" t="s">
        <v>2</v>
      </c>
      <c r="D20" s="21" t="s">
        <v>18</v>
      </c>
    </row>
    <row r="21" spans="1:4" s="19" customFormat="1" ht="96.75" customHeight="1">
      <c r="A21" s="22">
        <v>1</v>
      </c>
      <c r="B21" s="24" t="s">
        <v>38</v>
      </c>
      <c r="C21" s="25" t="s">
        <v>34</v>
      </c>
      <c r="D21" s="25" t="s">
        <v>39</v>
      </c>
    </row>
    <row r="22" spans="1:4" s="19" customFormat="1" ht="27" customHeight="1">
      <c r="A22" s="44" t="s">
        <v>40</v>
      </c>
      <c r="B22" s="44"/>
      <c r="C22" s="44"/>
      <c r="D22" s="44"/>
    </row>
    <row r="23" spans="1:4" s="19" customFormat="1" ht="27" customHeight="1">
      <c r="A23" s="20" t="s">
        <v>1</v>
      </c>
      <c r="B23" s="21" t="s">
        <v>17</v>
      </c>
      <c r="C23" s="21" t="s">
        <v>2</v>
      </c>
      <c r="D23" s="21" t="s">
        <v>18</v>
      </c>
    </row>
    <row r="24" spans="1:4" s="19" customFormat="1" ht="27" customHeight="1">
      <c r="A24" s="22">
        <v>1</v>
      </c>
      <c r="B24" s="24" t="s">
        <v>41</v>
      </c>
      <c r="C24" s="25" t="s">
        <v>34</v>
      </c>
      <c r="D24" s="24"/>
    </row>
    <row r="25" spans="1:4" s="19" customFormat="1" ht="27" customHeight="1">
      <c r="A25" s="44"/>
      <c r="B25" s="44"/>
      <c r="C25" s="44"/>
      <c r="D25" s="44"/>
    </row>
    <row r="26" spans="1:4" s="19" customFormat="1" ht="27" customHeight="1">
      <c r="A26" s="20" t="s">
        <v>1</v>
      </c>
      <c r="B26" s="21" t="s">
        <v>17</v>
      </c>
      <c r="C26" s="21" t="s">
        <v>2</v>
      </c>
      <c r="D26" s="21" t="s">
        <v>18</v>
      </c>
    </row>
    <row r="27" spans="1:4" s="19" customFormat="1" ht="34.5" customHeight="1">
      <c r="A27" s="22">
        <v>1</v>
      </c>
      <c r="B27" s="24" t="s">
        <v>42</v>
      </c>
      <c r="C27" s="22" t="s">
        <v>27</v>
      </c>
      <c r="D27" s="22"/>
    </row>
  </sheetData>
  <sheetProtection selectLockedCells="1" selectUnlockedCells="1"/>
  <mergeCells count="9">
    <mergeCell ref="A19:D19"/>
    <mergeCell ref="A22:D22"/>
    <mergeCell ref="A25:D25"/>
    <mergeCell ref="A1:D1"/>
    <mergeCell ref="A4:D4"/>
    <mergeCell ref="A7:D7"/>
    <mergeCell ref="A10:D10"/>
    <mergeCell ref="A13:D13"/>
    <mergeCell ref="A16:D16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60"/>
  <sheetViews>
    <sheetView zoomScale="80" zoomScaleNormal="80" zoomScalePageLayoutView="0" workbookViewId="0" topLeftCell="A31">
      <selection activeCell="H49" activeCellId="1" sqref="A6:IV31 H49"/>
    </sheetView>
  </sheetViews>
  <sheetFormatPr defaultColWidth="11.57421875" defaultRowHeight="12.75"/>
  <cols>
    <col min="1" max="1" width="8.7109375" style="26" customWidth="1"/>
    <col min="2" max="2" width="59.28125" style="26" customWidth="1"/>
    <col min="3" max="3" width="30.7109375" style="26" customWidth="1"/>
    <col min="4" max="4" width="45.8515625" style="26" customWidth="1"/>
    <col min="5" max="255" width="11.57421875" style="26" customWidth="1"/>
  </cols>
  <sheetData>
    <row r="1" spans="1:256" s="27" customFormat="1" ht="27" customHeight="1">
      <c r="A1" s="46" t="s">
        <v>43</v>
      </c>
      <c r="B1" s="46"/>
      <c r="C1" s="46"/>
      <c r="D1" s="46"/>
      <c r="IV1" s="19"/>
    </row>
    <row r="2" spans="1:256" s="27" customFormat="1" ht="27" customHeight="1">
      <c r="A2" s="20" t="s">
        <v>1</v>
      </c>
      <c r="B2" s="20" t="s">
        <v>17</v>
      </c>
      <c r="C2" s="20" t="s">
        <v>2</v>
      </c>
      <c r="D2" s="20" t="s">
        <v>18</v>
      </c>
      <c r="IV2" s="19"/>
    </row>
    <row r="3" spans="1:256" s="27" customFormat="1" ht="27" customHeight="1">
      <c r="A3" s="24">
        <v>1</v>
      </c>
      <c r="B3" s="24" t="s">
        <v>44</v>
      </c>
      <c r="C3" s="24" t="s">
        <v>45</v>
      </c>
      <c r="D3" s="24"/>
      <c r="IV3" s="19"/>
    </row>
    <row r="4" spans="1:256" s="27" customFormat="1" ht="27" customHeight="1">
      <c r="A4" s="24">
        <v>2</v>
      </c>
      <c r="B4" s="25" t="s">
        <v>46</v>
      </c>
      <c r="C4" s="25" t="s">
        <v>45</v>
      </c>
      <c r="D4" s="25"/>
      <c r="IV4" s="19"/>
    </row>
    <row r="5" spans="1:256" s="27" customFormat="1" ht="38.25" customHeight="1">
      <c r="A5" s="24">
        <v>3</v>
      </c>
      <c r="B5" s="25" t="s">
        <v>47</v>
      </c>
      <c r="C5" s="25" t="s">
        <v>45</v>
      </c>
      <c r="D5" s="25"/>
      <c r="IV5" s="19"/>
    </row>
    <row r="6" spans="1:256" s="27" customFormat="1" ht="27" customHeight="1">
      <c r="A6" s="46" t="s">
        <v>22</v>
      </c>
      <c r="B6" s="46"/>
      <c r="C6" s="46"/>
      <c r="D6" s="46"/>
      <c r="IV6" s="19"/>
    </row>
    <row r="7" spans="1:256" s="27" customFormat="1" ht="27" customHeight="1">
      <c r="A7" s="20" t="s">
        <v>1</v>
      </c>
      <c r="B7" s="20" t="s">
        <v>17</v>
      </c>
      <c r="C7" s="20" t="s">
        <v>2</v>
      </c>
      <c r="D7" s="20" t="s">
        <v>18</v>
      </c>
      <c r="IV7" s="19"/>
    </row>
    <row r="8" spans="1:256" s="27" customFormat="1" ht="27" customHeight="1">
      <c r="A8" s="24">
        <v>1</v>
      </c>
      <c r="B8" s="24" t="s">
        <v>48</v>
      </c>
      <c r="C8" s="25" t="s">
        <v>45</v>
      </c>
      <c r="D8" s="24"/>
      <c r="IV8" s="19"/>
    </row>
    <row r="9" spans="1:256" s="27" customFormat="1" ht="27" customHeight="1">
      <c r="A9" s="24">
        <v>2</v>
      </c>
      <c r="B9" s="25" t="s">
        <v>46</v>
      </c>
      <c r="C9" s="25" t="s">
        <v>45</v>
      </c>
      <c r="D9" s="25"/>
      <c r="IV9" s="19"/>
    </row>
    <row r="10" spans="1:256" s="27" customFormat="1" ht="39" customHeight="1">
      <c r="A10" s="24">
        <v>3</v>
      </c>
      <c r="B10" s="25" t="s">
        <v>47</v>
      </c>
      <c r="C10" s="25" t="s">
        <v>45</v>
      </c>
      <c r="D10" s="25"/>
      <c r="IV10" s="19"/>
    </row>
    <row r="11" spans="1:256" s="27" customFormat="1" ht="27" customHeight="1">
      <c r="A11" s="45" t="s">
        <v>25</v>
      </c>
      <c r="B11" s="45"/>
      <c r="C11" s="45"/>
      <c r="D11" s="45"/>
      <c r="IV11" s="19"/>
    </row>
    <row r="12" spans="1:256" s="27" customFormat="1" ht="27" customHeight="1">
      <c r="A12" s="20" t="s">
        <v>1</v>
      </c>
      <c r="B12" s="20" t="s">
        <v>17</v>
      </c>
      <c r="C12" s="20" t="s">
        <v>2</v>
      </c>
      <c r="D12" s="20" t="s">
        <v>18</v>
      </c>
      <c r="IV12" s="19"/>
    </row>
    <row r="13" spans="1:256" s="27" customFormat="1" ht="27" customHeight="1">
      <c r="A13" s="24">
        <v>1</v>
      </c>
      <c r="B13" s="25" t="s">
        <v>46</v>
      </c>
      <c r="C13" s="25" t="s">
        <v>45</v>
      </c>
      <c r="D13" s="25"/>
      <c r="IV13" s="19"/>
    </row>
    <row r="14" spans="1:256" s="27" customFormat="1" ht="42" customHeight="1">
      <c r="A14" s="24">
        <v>2</v>
      </c>
      <c r="B14" s="25" t="s">
        <v>47</v>
      </c>
      <c r="C14" s="25" t="s">
        <v>45</v>
      </c>
      <c r="D14" s="25"/>
      <c r="IV14" s="19"/>
    </row>
    <row r="15" spans="1:256" s="27" customFormat="1" ht="27" customHeight="1">
      <c r="A15" s="45" t="s">
        <v>49</v>
      </c>
      <c r="B15" s="45"/>
      <c r="C15" s="45"/>
      <c r="D15" s="45"/>
      <c r="IV15" s="19"/>
    </row>
    <row r="16" spans="1:256" s="27" customFormat="1" ht="27" customHeight="1">
      <c r="A16" s="20" t="s">
        <v>1</v>
      </c>
      <c r="B16" s="20" t="s">
        <v>17</v>
      </c>
      <c r="C16" s="20" t="s">
        <v>2</v>
      </c>
      <c r="D16" s="20" t="s">
        <v>18</v>
      </c>
      <c r="IV16" s="19"/>
    </row>
    <row r="17" spans="1:256" s="27" customFormat="1" ht="27" customHeight="1">
      <c r="A17" s="24">
        <v>1</v>
      </c>
      <c r="B17" s="25" t="s">
        <v>46</v>
      </c>
      <c r="C17" s="25" t="s">
        <v>45</v>
      </c>
      <c r="D17" s="25"/>
      <c r="IV17" s="19"/>
    </row>
    <row r="18" spans="1:256" s="27" customFormat="1" ht="39.75" customHeight="1">
      <c r="A18" s="24">
        <v>2</v>
      </c>
      <c r="B18" s="25" t="s">
        <v>47</v>
      </c>
      <c r="C18" s="25" t="s">
        <v>45</v>
      </c>
      <c r="D18" s="25"/>
      <c r="IV18" s="19"/>
    </row>
    <row r="19" spans="1:256" s="27" customFormat="1" ht="27" customHeight="1">
      <c r="A19" s="24">
        <v>3</v>
      </c>
      <c r="B19" s="25" t="s">
        <v>50</v>
      </c>
      <c r="C19" s="25" t="s">
        <v>34</v>
      </c>
      <c r="D19" s="25"/>
      <c r="IV19" s="19"/>
    </row>
    <row r="20" spans="1:256" s="27" customFormat="1" ht="27" customHeight="1">
      <c r="A20" s="24">
        <v>4</v>
      </c>
      <c r="B20" s="25" t="s">
        <v>51</v>
      </c>
      <c r="C20" s="25" t="s">
        <v>34</v>
      </c>
      <c r="D20" s="25" t="s">
        <v>52</v>
      </c>
      <c r="IV20" s="19"/>
    </row>
    <row r="21" spans="1:256" s="27" customFormat="1" ht="27" customHeight="1">
      <c r="A21" s="24">
        <v>5</v>
      </c>
      <c r="B21" s="25" t="s">
        <v>53</v>
      </c>
      <c r="C21" s="25" t="s">
        <v>34</v>
      </c>
      <c r="D21" s="25"/>
      <c r="IV21" s="19"/>
    </row>
    <row r="22" spans="1:256" s="27" customFormat="1" ht="27" customHeight="1">
      <c r="A22" s="45" t="s">
        <v>29</v>
      </c>
      <c r="B22" s="45"/>
      <c r="C22" s="45"/>
      <c r="D22" s="45"/>
      <c r="IV22" s="19"/>
    </row>
    <row r="23" spans="1:256" s="27" customFormat="1" ht="27" customHeight="1">
      <c r="A23" s="20" t="s">
        <v>1</v>
      </c>
      <c r="B23" s="20" t="s">
        <v>17</v>
      </c>
      <c r="C23" s="20" t="s">
        <v>2</v>
      </c>
      <c r="D23" s="20" t="s">
        <v>18</v>
      </c>
      <c r="IV23" s="19"/>
    </row>
    <row r="24" spans="1:256" s="27" customFormat="1" ht="27" customHeight="1">
      <c r="A24" s="24">
        <v>1</v>
      </c>
      <c r="B24" s="25" t="s">
        <v>46</v>
      </c>
      <c r="C24" s="25" t="s">
        <v>34</v>
      </c>
      <c r="D24" s="25"/>
      <c r="IV24" s="19"/>
    </row>
    <row r="25" spans="1:256" s="27" customFormat="1" ht="36.75" customHeight="1">
      <c r="A25" s="24">
        <v>2</v>
      </c>
      <c r="B25" s="25" t="s">
        <v>47</v>
      </c>
      <c r="C25" s="25" t="s">
        <v>34</v>
      </c>
      <c r="D25" s="25"/>
      <c r="IV25" s="19"/>
    </row>
    <row r="26" spans="1:256" s="27" customFormat="1" ht="36.75" customHeight="1">
      <c r="A26" s="24">
        <v>3</v>
      </c>
      <c r="B26" s="25" t="s">
        <v>54</v>
      </c>
      <c r="C26" s="25" t="s">
        <v>34</v>
      </c>
      <c r="D26" s="25"/>
      <c r="IV26" s="19"/>
    </row>
    <row r="27" spans="1:256" s="27" customFormat="1" ht="27" customHeight="1">
      <c r="A27" s="45" t="s">
        <v>32</v>
      </c>
      <c r="B27" s="45"/>
      <c r="C27" s="45"/>
      <c r="D27" s="45"/>
      <c r="IV27" s="19"/>
    </row>
    <row r="28" spans="1:256" s="27" customFormat="1" ht="27" customHeight="1">
      <c r="A28" s="20" t="s">
        <v>1</v>
      </c>
      <c r="B28" s="20" t="s">
        <v>17</v>
      </c>
      <c r="C28" s="20" t="s">
        <v>2</v>
      </c>
      <c r="D28" s="20" t="s">
        <v>18</v>
      </c>
      <c r="IV28" s="19"/>
    </row>
    <row r="29" spans="1:256" s="27" customFormat="1" ht="27" customHeight="1">
      <c r="A29" s="28">
        <v>1</v>
      </c>
      <c r="B29" s="25" t="s">
        <v>46</v>
      </c>
      <c r="C29" s="25" t="s">
        <v>34</v>
      </c>
      <c r="D29" s="25"/>
      <c r="IV29" s="19"/>
    </row>
    <row r="30" spans="1:256" s="27" customFormat="1" ht="34.5" customHeight="1">
      <c r="A30" s="28">
        <v>2</v>
      </c>
      <c r="B30" s="25" t="s">
        <v>47</v>
      </c>
      <c r="C30" s="25" t="s">
        <v>34</v>
      </c>
      <c r="D30" s="25"/>
      <c r="IV30" s="19"/>
    </row>
    <row r="31" spans="1:256" s="27" customFormat="1" ht="27" customHeight="1">
      <c r="A31" s="28">
        <v>3</v>
      </c>
      <c r="B31" s="24" t="s">
        <v>55</v>
      </c>
      <c r="C31" s="25" t="s">
        <v>34</v>
      </c>
      <c r="D31" s="25" t="s">
        <v>56</v>
      </c>
      <c r="IV31" s="19"/>
    </row>
    <row r="32" spans="1:256" s="27" customFormat="1" ht="27" customHeight="1">
      <c r="A32" s="46" t="s">
        <v>35</v>
      </c>
      <c r="B32" s="46"/>
      <c r="C32" s="46"/>
      <c r="D32" s="46"/>
      <c r="IV32" s="19"/>
    </row>
    <row r="33" spans="1:256" s="27" customFormat="1" ht="27" customHeight="1">
      <c r="A33" s="20" t="s">
        <v>1</v>
      </c>
      <c r="B33" s="20" t="s">
        <v>17</v>
      </c>
      <c r="C33" s="20" t="s">
        <v>2</v>
      </c>
      <c r="D33" s="20" t="s">
        <v>18</v>
      </c>
      <c r="IV33" s="19"/>
    </row>
    <row r="34" spans="1:256" s="27" customFormat="1" ht="27" customHeight="1">
      <c r="A34" s="24">
        <v>1</v>
      </c>
      <c r="B34" s="25" t="s">
        <v>46</v>
      </c>
      <c r="C34" s="25" t="s">
        <v>34</v>
      </c>
      <c r="D34" s="25"/>
      <c r="IV34" s="19"/>
    </row>
    <row r="35" spans="1:256" s="27" customFormat="1" ht="38.25" customHeight="1">
      <c r="A35" s="24">
        <v>2</v>
      </c>
      <c r="B35" s="25" t="s">
        <v>47</v>
      </c>
      <c r="C35" s="25" t="s">
        <v>34</v>
      </c>
      <c r="D35" s="25"/>
      <c r="IV35" s="19"/>
    </row>
    <row r="36" spans="1:256" s="27" customFormat="1" ht="27" customHeight="1">
      <c r="A36" s="24">
        <v>3</v>
      </c>
      <c r="B36" s="25" t="s">
        <v>57</v>
      </c>
      <c r="C36" s="25" t="s">
        <v>34</v>
      </c>
      <c r="D36" s="25"/>
      <c r="IV36" s="19"/>
    </row>
    <row r="37" spans="1:256" s="27" customFormat="1" ht="27" customHeight="1">
      <c r="A37" s="46" t="s">
        <v>37</v>
      </c>
      <c r="B37" s="46"/>
      <c r="C37" s="46"/>
      <c r="D37" s="46"/>
      <c r="IV37" s="19"/>
    </row>
    <row r="38" spans="1:256" s="27" customFormat="1" ht="27" customHeight="1">
      <c r="A38" s="20" t="s">
        <v>1</v>
      </c>
      <c r="B38" s="20" t="s">
        <v>17</v>
      </c>
      <c r="C38" s="20" t="s">
        <v>2</v>
      </c>
      <c r="D38" s="20" t="s">
        <v>18</v>
      </c>
      <c r="IV38" s="19"/>
    </row>
    <row r="39" spans="1:256" s="27" customFormat="1" ht="27" customHeight="1">
      <c r="A39" s="24">
        <v>1</v>
      </c>
      <c r="B39" s="25" t="s">
        <v>46</v>
      </c>
      <c r="C39" s="25" t="s">
        <v>34</v>
      </c>
      <c r="D39" s="25"/>
      <c r="IV39" s="19"/>
    </row>
    <row r="40" spans="1:256" s="27" customFormat="1" ht="34.5" customHeight="1">
      <c r="A40" s="24">
        <v>2</v>
      </c>
      <c r="B40" s="25" t="s">
        <v>47</v>
      </c>
      <c r="C40" s="25" t="s">
        <v>34</v>
      </c>
      <c r="D40" s="25"/>
      <c r="IV40" s="19"/>
    </row>
    <row r="41" spans="1:256" s="27" customFormat="1" ht="27" customHeight="1">
      <c r="A41" s="24">
        <v>3</v>
      </c>
      <c r="B41" s="25" t="s">
        <v>58</v>
      </c>
      <c r="C41" s="25" t="s">
        <v>34</v>
      </c>
      <c r="D41" s="25"/>
      <c r="IV41" s="19"/>
    </row>
    <row r="42" spans="1:256" s="27" customFormat="1" ht="27" customHeight="1">
      <c r="A42" s="24">
        <v>4</v>
      </c>
      <c r="B42" s="25" t="s">
        <v>59</v>
      </c>
      <c r="C42" s="25" t="s">
        <v>45</v>
      </c>
      <c r="D42" s="25" t="s">
        <v>60</v>
      </c>
      <c r="IV42" s="19"/>
    </row>
    <row r="43" spans="1:256" s="27" customFormat="1" ht="27" customHeight="1">
      <c r="A43" s="24">
        <v>5</v>
      </c>
      <c r="B43" s="25" t="s">
        <v>61</v>
      </c>
      <c r="C43" s="25" t="s">
        <v>45</v>
      </c>
      <c r="D43" s="25" t="s">
        <v>62</v>
      </c>
      <c r="IV43" s="19"/>
    </row>
    <row r="44" spans="1:256" s="27" customFormat="1" ht="27" customHeight="1">
      <c r="A44" s="46" t="s">
        <v>63</v>
      </c>
      <c r="B44" s="46"/>
      <c r="C44" s="46"/>
      <c r="D44" s="46"/>
      <c r="IV44" s="19"/>
    </row>
    <row r="45" spans="1:256" s="27" customFormat="1" ht="27" customHeight="1">
      <c r="A45" s="24">
        <v>1</v>
      </c>
      <c r="B45" s="29" t="s">
        <v>64</v>
      </c>
      <c r="C45" s="25" t="s">
        <v>65</v>
      </c>
      <c r="D45" s="24"/>
      <c r="IV45" s="19"/>
    </row>
    <row r="46" spans="1:256" s="27" customFormat="1" ht="27" customHeight="1">
      <c r="A46" s="24">
        <v>2</v>
      </c>
      <c r="B46" s="25" t="s">
        <v>46</v>
      </c>
      <c r="C46" s="25" t="s">
        <v>34</v>
      </c>
      <c r="D46" s="25"/>
      <c r="IV46" s="19"/>
    </row>
    <row r="47" spans="1:256" s="27" customFormat="1" ht="27" customHeight="1">
      <c r="A47" s="24">
        <v>3</v>
      </c>
      <c r="B47" s="25" t="s">
        <v>47</v>
      </c>
      <c r="C47" s="25" t="s">
        <v>34</v>
      </c>
      <c r="D47" s="25"/>
      <c r="IV47" s="19"/>
    </row>
    <row r="48" spans="1:256" s="27" customFormat="1" ht="27" customHeight="1">
      <c r="A48" s="47" t="s">
        <v>66</v>
      </c>
      <c r="B48" s="47"/>
      <c r="C48" s="47"/>
      <c r="D48" s="47"/>
      <c r="IV48" s="19"/>
    </row>
    <row r="49" spans="1:256" s="27" customFormat="1" ht="27" customHeight="1">
      <c r="A49" s="24">
        <v>1</v>
      </c>
      <c r="B49" s="25" t="s">
        <v>46</v>
      </c>
      <c r="C49" s="25" t="s">
        <v>34</v>
      </c>
      <c r="D49" s="25"/>
      <c r="IV49" s="19"/>
    </row>
    <row r="50" spans="1:256" s="27" customFormat="1" ht="39" customHeight="1">
      <c r="A50" s="24">
        <v>2</v>
      </c>
      <c r="B50" s="25" t="s">
        <v>47</v>
      </c>
      <c r="C50" s="25" t="s">
        <v>34</v>
      </c>
      <c r="D50" s="25"/>
      <c r="IV50" s="19"/>
    </row>
    <row r="51" spans="1:256" s="27" customFormat="1" ht="27" customHeight="1">
      <c r="A51" s="46" t="s">
        <v>67</v>
      </c>
      <c r="B51" s="46"/>
      <c r="C51" s="46"/>
      <c r="D51" s="46"/>
      <c r="IV51" s="19"/>
    </row>
    <row r="52" spans="1:256" s="27" customFormat="1" ht="27" customHeight="1">
      <c r="A52" s="24">
        <v>1</v>
      </c>
      <c r="B52" s="25" t="s">
        <v>46</v>
      </c>
      <c r="C52" s="25" t="s">
        <v>34</v>
      </c>
      <c r="D52" s="25"/>
      <c r="IV52" s="19"/>
    </row>
    <row r="53" spans="1:256" s="27" customFormat="1" ht="36" customHeight="1">
      <c r="A53" s="24">
        <v>2</v>
      </c>
      <c r="B53" s="25" t="s">
        <v>47</v>
      </c>
      <c r="C53" s="25" t="s">
        <v>34</v>
      </c>
      <c r="D53" s="25"/>
      <c r="IV53" s="19"/>
    </row>
    <row r="54" spans="1:256" s="27" customFormat="1" ht="27" customHeight="1">
      <c r="A54" s="46" t="s">
        <v>68</v>
      </c>
      <c r="B54" s="46"/>
      <c r="C54" s="46"/>
      <c r="D54" s="46"/>
      <c r="IV54" s="19"/>
    </row>
    <row r="55" spans="1:256" s="27" customFormat="1" ht="39" customHeight="1">
      <c r="A55" s="24">
        <v>1</v>
      </c>
      <c r="B55" s="25" t="s">
        <v>69</v>
      </c>
      <c r="C55" s="25" t="s">
        <v>34</v>
      </c>
      <c r="D55" s="25"/>
      <c r="IV55" s="19"/>
    </row>
    <row r="56" spans="1:256" s="27" customFormat="1" ht="27" customHeight="1">
      <c r="A56" s="24">
        <v>2</v>
      </c>
      <c r="B56" s="25" t="s">
        <v>70</v>
      </c>
      <c r="C56" s="25" t="s">
        <v>34</v>
      </c>
      <c r="D56" s="25" t="s">
        <v>71</v>
      </c>
      <c r="IV56" s="19"/>
    </row>
    <row r="57" spans="1:256" s="27" customFormat="1" ht="27" customHeight="1">
      <c r="A57" s="24">
        <v>3</v>
      </c>
      <c r="B57" s="24" t="s">
        <v>72</v>
      </c>
      <c r="C57" s="25" t="s">
        <v>34</v>
      </c>
      <c r="D57" s="24"/>
      <c r="IV57" s="19"/>
    </row>
    <row r="58" spans="1:256" s="27" customFormat="1" ht="27" customHeight="1">
      <c r="A58" s="24">
        <v>4</v>
      </c>
      <c r="B58" s="25" t="s">
        <v>46</v>
      </c>
      <c r="C58" s="25" t="s">
        <v>34</v>
      </c>
      <c r="D58" s="25"/>
      <c r="IV58" s="19"/>
    </row>
    <row r="59" spans="1:256" s="27" customFormat="1" ht="39.75" customHeight="1">
      <c r="A59" s="24">
        <v>5</v>
      </c>
      <c r="B59" s="25" t="s">
        <v>47</v>
      </c>
      <c r="C59" s="25" t="s">
        <v>34</v>
      </c>
      <c r="D59" s="25"/>
      <c r="IV59" s="19"/>
    </row>
    <row r="60" s="27" customFormat="1" ht="27" customHeight="1">
      <c r="IV60" s="19"/>
    </row>
  </sheetData>
  <sheetProtection selectLockedCells="1" selectUnlockedCells="1"/>
  <mergeCells count="12">
    <mergeCell ref="A32:D32"/>
    <mergeCell ref="A37:D37"/>
    <mergeCell ref="A44:D44"/>
    <mergeCell ref="A48:D48"/>
    <mergeCell ref="A51:D51"/>
    <mergeCell ref="A54:D54"/>
    <mergeCell ref="A1:D1"/>
    <mergeCell ref="A6:D6"/>
    <mergeCell ref="A11:D11"/>
    <mergeCell ref="A15:D15"/>
    <mergeCell ref="A22:D22"/>
    <mergeCell ref="A27:D27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C20"/>
  <sheetViews>
    <sheetView zoomScale="80" zoomScaleNormal="80" zoomScalePageLayoutView="0" workbookViewId="0" topLeftCell="A1">
      <selection activeCell="C9" sqref="A6:IV31"/>
    </sheetView>
  </sheetViews>
  <sheetFormatPr defaultColWidth="11.57421875" defaultRowHeight="12.75"/>
  <cols>
    <col min="1" max="1" width="11.57421875" style="0" customWidth="1"/>
    <col min="2" max="2" width="34.7109375" style="0" customWidth="1"/>
    <col min="3" max="3" width="23.7109375" style="0" customWidth="1"/>
  </cols>
  <sheetData>
    <row r="4" spans="1:3" ht="15.75">
      <c r="A4" s="30" t="s">
        <v>1</v>
      </c>
      <c r="B4" s="30" t="s">
        <v>73</v>
      </c>
      <c r="C4" s="30" t="s">
        <v>74</v>
      </c>
    </row>
    <row r="5" spans="1:3" ht="14.25">
      <c r="A5" s="31"/>
      <c r="B5" s="31"/>
      <c r="C5" s="31"/>
    </row>
    <row r="6" spans="1:3" ht="14.25">
      <c r="A6" s="31">
        <v>1</v>
      </c>
      <c r="B6" s="32"/>
      <c r="C6" s="31"/>
    </row>
    <row r="7" spans="1:3" ht="14.25">
      <c r="A7" s="31">
        <v>2</v>
      </c>
      <c r="B7" s="32"/>
      <c r="C7" s="31"/>
    </row>
    <row r="8" spans="1:3" ht="14.25">
      <c r="A8" s="31">
        <v>3</v>
      </c>
      <c r="B8" s="32"/>
      <c r="C8" s="31"/>
    </row>
    <row r="9" spans="1:3" ht="14.25">
      <c r="A9" s="31">
        <v>4</v>
      </c>
      <c r="B9" s="32"/>
      <c r="C9" s="31"/>
    </row>
    <row r="10" spans="1:3" ht="14.25">
      <c r="A10" s="31">
        <v>5</v>
      </c>
      <c r="B10" s="32"/>
      <c r="C10" s="31"/>
    </row>
    <row r="11" spans="1:3" ht="14.25">
      <c r="A11" s="31"/>
      <c r="B11" s="32"/>
      <c r="C11" s="31"/>
    </row>
    <row r="12" spans="1:3" ht="14.25">
      <c r="A12" s="33"/>
      <c r="B12" s="34" t="s">
        <v>75</v>
      </c>
      <c r="C12" s="33">
        <f>C6+C7+C8+C9+C10</f>
        <v>0</v>
      </c>
    </row>
    <row r="13" spans="1:3" ht="14.25">
      <c r="A13" s="35"/>
      <c r="B13" s="36"/>
      <c r="C13" s="35"/>
    </row>
    <row r="14" spans="1:3" ht="14.25">
      <c r="A14" s="35"/>
      <c r="B14" s="36"/>
      <c r="C14" s="35"/>
    </row>
    <row r="15" spans="1:3" ht="14.25">
      <c r="A15" s="35"/>
      <c r="B15" s="36"/>
      <c r="C15" s="35"/>
    </row>
    <row r="16" spans="1:3" ht="14.25">
      <c r="A16" s="35"/>
      <c r="B16" s="36"/>
      <c r="C16" s="35"/>
    </row>
    <row r="17" spans="1:3" ht="14.25">
      <c r="A17" s="35"/>
      <c r="B17" s="36"/>
      <c r="C17" s="35"/>
    </row>
    <row r="18" spans="1:3" ht="14.25">
      <c r="A18" s="35"/>
      <c r="B18" s="36"/>
      <c r="C18" s="35"/>
    </row>
    <row r="19" spans="1:3" ht="14.25">
      <c r="A19" s="35"/>
      <c r="B19" s="36"/>
      <c r="C19" s="35"/>
    </row>
    <row r="20" spans="1:3" ht="14.25">
      <c r="A20" s="35"/>
      <c r="B20" s="36"/>
      <c r="C20" s="3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2019-11-07T05:28:37Z</dcterms:modified>
  <cp:category/>
  <cp:version/>
  <cp:contentType/>
  <cp:contentStatus/>
</cp:coreProperties>
</file>